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I85" i="1" l="1"/>
  <c r="I73" i="1"/>
  <c r="I25" i="1"/>
  <c r="I15" i="1"/>
  <c r="I9" i="1"/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K51" i="1"/>
  <c r="Q51" i="1" s="1"/>
  <c r="L25" i="1"/>
  <c r="K25" i="1"/>
  <c r="J25" i="1"/>
  <c r="G25" i="1"/>
  <c r="F25" i="1"/>
  <c r="E25" i="1"/>
  <c r="L15" i="1"/>
  <c r="K15" i="1"/>
  <c r="J15" i="1"/>
  <c r="G15" i="1"/>
  <c r="Q15" i="1" s="1"/>
  <c r="Q25" i="1" l="1"/>
  <c r="K85" i="1"/>
  <c r="L85" i="1" l="1"/>
  <c r="J85" i="1" l="1"/>
  <c r="H85" i="1" l="1"/>
  <c r="F85" i="1" l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<sst xmlns="http://schemas.openxmlformats.org/spreadsheetml/2006/main" count="196" uniqueCount="112">
  <si>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</si>
  <si>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</si>
  <si>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</si>
  <si>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</si>
  <si>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</si>
  <si>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</si>
  <si>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</si>
  <si>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</si>
  <si>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</si>
  <si>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</si>
  <si>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</si>
  <si>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</si>
  <si>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</si>
  <si>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</si>
  <si>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</si>
  <si>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</si>
  <si>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</si>
  <si>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</si>
  <si>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</si>
  <si>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</si>
  <si>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</si>
  <si>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</si>
  <si>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</si>
  <si>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</si>
  <si>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</si>
  <si>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</si>
  <si>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</si>
  <si>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</si>
  <si>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</si>
  <si>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</si>
  <si>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</si>
  <si>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</si>
  <si>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</si>
  <si>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</si>
  <si>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</si>
  <si>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</si>
  <si>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</si>
  <si>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</si>
  <si>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</si>
  <si>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</si>
  <si>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</si>
  <si>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</si>
  <si>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</si>
  <si>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</si>
  <si>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</si>
  <si>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</si>
  <si>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</si>
  <si>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</si>
  <si>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</si>
  <si>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</si>
  <si>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</si>
  <si>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</si>
  <si>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</si>
  <si>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</si>
  <si>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</si>
  <si>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</si>
  <si>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</si>
  <si>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</si>
  <si>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</si>
  <si>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</si>
  <si>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</si>
  <si>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</si>
  <si>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</si>
  <si>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</si>
  <si>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</si>
  <si>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</si>
  <si>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</si>
  <si>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</si>
  <si>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</si>
  <si>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</si>
  <si>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</si>
  <si>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</si>
  <si>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</si>
  <si>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</si>
  <si>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</si>
  <si>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</si>
  <si>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</si>
  <si>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</si>
  <si>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</si>
  <si>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</si>
  <si>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</si>
  <si>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</si>
  <si>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</si>
  <si>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</si>
  <si>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</si>
  <si>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</si>
  <si>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</si>
  <si>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</si>
  <si>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</si>
  <si>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</si>
  <si>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</si>
  <si>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</si>
  <si>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</si>
  <si>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</si>
  <si>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</si>
  <si>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</si>
  <si>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</si>
  <si>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</si>
  <si>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</si>
  <si>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</si>
  <si>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</si>
  <si>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</si>
  <si>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</si>
  <si>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</si>
  <si>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</si>
  <si>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</si>
  <si>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</si>
  <si>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</si>
  <si>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</si>
  <si>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</si>
  <si>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[31] de [Mayo] del [2023]</t>
  </si>
  <si>
    <t>Fecha de imputación: [01] de [Mayo]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</si>
</sst>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70" zoomScaleNormal="100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25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.7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2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x14ac:dyDescent="0.25">
      <c r="E6" s="130" t="s">
        <v>107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26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6">
        <f>SUM(I10,I11,I14)</f>
        <v>4636366.9800000004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23186000.32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12">
        <v>3219910.87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15461643.510000002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12">
        <v>931005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5379095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12">
        <v>485451.11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2345261.81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SUM(I16,I21)</f>
        <v>568357.58000000007</v>
      </c>
      <c r="J15" s="79">
        <f>SUM(J16)</f>
        <v>0</v>
      </c>
      <c r="K15" s="79">
        <f>SUM(K16)</f>
        <v>0</v>
      </c>
      <c r="L15" s="79">
        <f>SUM(L16,L17,L22)</f>
        <v>0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2102530.37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3">
        <v>383573.15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1917745.94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3">
        <v>184784.43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184784.43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0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SUM(F26,F32)</f>
        <v>1340458.8999999999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SUM(I26,I32,I34)</f>
        <v>2216639.7000000002</v>
      </c>
      <c r="J25" s="79">
        <f>SUM(J26,J32)</f>
        <v>0</v>
      </c>
      <c r="K25" s="79">
        <f>SUM(K26,K27,K28,K34)</f>
        <v>0</v>
      </c>
      <c r="L25" s="79">
        <f>SUM(L26,L30,L32,L34)</f>
        <v>0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12710575.300000001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634997.69999999995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Q26" s="114">
        <f>SUM(E26:P26)</f>
        <v>3174988.5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4">
        <f>SUM(E27:P27)</f>
        <v>5934692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19588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24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2">
        <v>6642</v>
      </c>
      <c r="J32" s="12">
        <v>0</v>
      </c>
      <c r="K32" s="12">
        <v>0</v>
      </c>
      <c r="L32" s="13">
        <v>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811148.79999999993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22">
        <v>2164410</v>
      </c>
      <c r="I34" s="12">
        <v>1575000</v>
      </c>
      <c r="J34" s="12">
        <v>0</v>
      </c>
      <c r="K34" s="12">
        <v>0</v>
      </c>
      <c r="L34" s="13">
        <v>0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3739410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27">
        <v>0</v>
      </c>
      <c r="C51" s="127">
        <f>SUM(C52,C53,C55)</f>
        <v>23804551.120000001</v>
      </c>
      <c r="D51" s="127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v>0</v>
      </c>
      <c r="K51" s="83">
        <f>SUM(K52)</f>
        <v>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341062.48</v>
      </c>
    </row>
    <row r="52" spans="1:17" x14ac:dyDescent="0.25">
      <c r="A52" s="10" t="s">
        <v>62</v>
      </c>
      <c r="B52" s="34">
        <v>0</v>
      </c>
      <c r="C52" s="125">
        <v>9187205.1400000006</v>
      </c>
      <c r="D52" s="125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9">
        <v>0</v>
      </c>
      <c r="K55" s="19">
        <v>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28">
        <f>SUM(B25,B15,B9)</f>
        <v>97364686</v>
      </c>
      <c r="C73" s="129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6428780.6899999995</v>
      </c>
      <c r="G73" s="72">
        <f>SUM(G25,G15,G9)</f>
        <v>5330100.54</v>
      </c>
      <c r="H73" s="72">
        <f>SUM(H51,H25,H15,H9)</f>
        <v>13436671.75</v>
      </c>
      <c r="I73" s="72">
        <f>SUM(I9,I15,I25)</f>
        <v>7421364.2600000007</v>
      </c>
      <c r="J73" s="72">
        <v>0</v>
      </c>
      <c r="K73" s="72">
        <v>0</v>
      </c>
      <c r="L73" s="72">
        <v>0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5">
        <f>SUM(E73:P73)</f>
        <v>38340168.469999999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108">
        <f>SUM(F32,F26,F21,F16,F14,F11,F10)</f>
        <v>6428780.6899999995</v>
      </c>
      <c r="G85" s="108">
        <f>SUM(G25+G15+G9)</f>
        <v>5330100.54</v>
      </c>
      <c r="H85" s="108">
        <f>SUM(H34,H32,H30,H27,H26,H22,H16,H14,H11,H10)</f>
        <v>13076021.27</v>
      </c>
      <c r="I85" s="108">
        <f>SUM(I73)</f>
        <v>7421364.2600000007</v>
      </c>
      <c r="J85" s="109">
        <f>SUM(J32,J26,J16,J14,J11,J10)</f>
        <v>0</v>
      </c>
      <c r="K85" s="108">
        <f>SUM(K34,K28,K26,K27,K16,K14,K11,K10,K52)</f>
        <v>0</v>
      </c>
      <c r="L85" s="109">
        <f>SUM(L52,L34,L32,L30,L26,L22,L17,L16,L14,L11,L10)</f>
        <v>0</v>
      </c>
      <c r="M85" s="108">
        <v>0</v>
      </c>
      <c r="N85" s="108">
        <v>0</v>
      </c>
      <c r="O85" s="108">
        <v>0</v>
      </c>
      <c r="P85" s="92">
        <v>0</v>
      </c>
      <c r="Q85" s="116">
        <f>SUM(E85:P85)</f>
        <v>37979517.990000002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2023-06-09T14:28:18Z</dcterms:modified>
</cp:coreProperties>
</file>